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75" windowWidth="11880" windowHeight="4950" activeTab="4"/>
  </bookViews>
  <sheets>
    <sheet name="Plan Rector" sheetId="6" r:id="rId1"/>
    <sheet name="Ultima Auditoria" sheetId="8" r:id="rId2"/>
    <sheet name="Acuerdos" sheetId="9" r:id="rId3"/>
    <sheet name="RAC´s RAP´s" sheetId="10" r:id="rId4"/>
    <sheet name="Comunicación" sheetId="11" r:id="rId5"/>
    <sheet name="Hoja1" sheetId="12" r:id="rId6"/>
  </sheets>
  <calcPr calcId="152511"/>
</workbook>
</file>

<file path=xl/calcChain.xml><?xml version="1.0" encoding="utf-8"?>
<calcChain xmlns="http://schemas.openxmlformats.org/spreadsheetml/2006/main">
  <c r="J10" i="6"/>
  <c r="O10"/>
  <c r="J9" l="1"/>
  <c r="O13" l="1"/>
  <c r="O12" l="1"/>
  <c r="O11"/>
  <c r="K7" i="9" l="1"/>
  <c r="K26" i="10" l="1"/>
  <c r="J26"/>
  <c r="G26"/>
  <c r="F26"/>
  <c r="D26" l="1"/>
  <c r="H26"/>
  <c r="O9" i="6" l="1"/>
  <c r="J13"/>
  <c r="S13" s="1"/>
  <c r="J12"/>
  <c r="S12" s="1"/>
  <c r="J11"/>
</calcChain>
</file>

<file path=xl/sharedStrings.xml><?xml version="1.0" encoding="utf-8"?>
<sst xmlns="http://schemas.openxmlformats.org/spreadsheetml/2006/main" count="143" uniqueCount="97">
  <si>
    <t>Total</t>
  </si>
  <si>
    <t>No.</t>
  </si>
  <si>
    <t>Aspecto Ambiental</t>
  </si>
  <si>
    <t>Medidor/ Indicador</t>
  </si>
  <si>
    <t>Primer Trimestre</t>
  </si>
  <si>
    <t>Segundo Trimestre</t>
  </si>
  <si>
    <t>Tercer Trimestre</t>
  </si>
  <si>
    <t>Cuarto Trimestre</t>
  </si>
  <si>
    <t>Indicador Anual</t>
  </si>
  <si>
    <t>USO DEL AGUA</t>
  </si>
  <si>
    <t xml:space="preserve">GENERACIÓN DE RESIDUOS SÓLIDOS </t>
  </si>
  <si>
    <t>Kg/persona</t>
  </si>
  <si>
    <t xml:space="preserve"> Kg/persona </t>
  </si>
  <si>
    <t>USO DE ENERGÍA ELÉCTRICA</t>
  </si>
  <si>
    <t>Kw-H/ persona</t>
  </si>
  <si>
    <t xml:space="preserve"> ESTATUS DE CUMPLIMIENTO DE OBJETIVOS, METAS E INDICADORES</t>
  </si>
  <si>
    <r>
      <t>m</t>
    </r>
    <r>
      <rPr>
        <b/>
        <vertAlign val="superscript"/>
        <sz val="14"/>
        <rFont val="Cambria"/>
        <family val="1"/>
        <scheme val="major"/>
      </rPr>
      <t>3</t>
    </r>
    <r>
      <rPr>
        <b/>
        <sz val="14"/>
        <rFont val="Cambria"/>
        <family val="1"/>
        <scheme val="major"/>
      </rPr>
      <t>/ persona</t>
    </r>
  </si>
  <si>
    <t>Uso de Agua</t>
  </si>
  <si>
    <t>Generación de RSUS</t>
  </si>
  <si>
    <t>Consumo de Papel Bond</t>
  </si>
  <si>
    <t>Consumo de Energía Eléctrica</t>
  </si>
  <si>
    <t>No. de Auditoría</t>
  </si>
  <si>
    <t xml:space="preserve">No. </t>
  </si>
  <si>
    <t>CLÁUSULA</t>
  </si>
  <si>
    <t>Requsitos Generales</t>
  </si>
  <si>
    <t>Política Ambiental</t>
  </si>
  <si>
    <t>PLANIFICACIÓN</t>
  </si>
  <si>
    <t>4.3.1</t>
  </si>
  <si>
    <t>Aspectos Ambientales</t>
  </si>
  <si>
    <t>4.3.2</t>
  </si>
  <si>
    <t>Reqs., Legales y otros</t>
  </si>
  <si>
    <t>4.3.3</t>
  </si>
  <si>
    <t>Objetivos, M y Programas</t>
  </si>
  <si>
    <t>IMPLEMENTACIÓN Y OPERACIÓN</t>
  </si>
  <si>
    <t>4.4.1</t>
  </si>
  <si>
    <t>Recursos, funciones, R y A</t>
  </si>
  <si>
    <t>4.4.2</t>
  </si>
  <si>
    <t>Competencia, F, y Toma de C.</t>
  </si>
  <si>
    <t>4.4.3</t>
  </si>
  <si>
    <t>Comunicación</t>
  </si>
  <si>
    <t>4.4.4</t>
  </si>
  <si>
    <t>Documentación</t>
  </si>
  <si>
    <t>4.4.5</t>
  </si>
  <si>
    <t>Control de documentos</t>
  </si>
  <si>
    <t>4.4.6</t>
  </si>
  <si>
    <t>Control Operacional</t>
  </si>
  <si>
    <t>4.4.7</t>
  </si>
  <si>
    <t>Preparación y R ante Emergencias</t>
  </si>
  <si>
    <t>VERIFICACIÓN</t>
  </si>
  <si>
    <t>4.5.1</t>
  </si>
  <si>
    <t>Seguimiento y Medición</t>
  </si>
  <si>
    <t xml:space="preserve">4.5.2 </t>
  </si>
  <si>
    <t>Evaluación del Cumplimiento L</t>
  </si>
  <si>
    <t>4.5.3</t>
  </si>
  <si>
    <t>NC, Accs Correctivas y preventivas</t>
  </si>
  <si>
    <t>4.5.4</t>
  </si>
  <si>
    <t>cOntrol de Registros</t>
  </si>
  <si>
    <t>4.5.5</t>
  </si>
  <si>
    <t>Auditoría Interna</t>
  </si>
  <si>
    <t>Revisión por la dirección</t>
  </si>
  <si>
    <t>Indicar las no conformidades a los puntos de la norma de acuerdo a la última auditoría.</t>
  </si>
  <si>
    <t>Total de N.C.</t>
  </si>
  <si>
    <t>Cantidad de Acuerdos Tomados en Revisiones por la Dirección Local</t>
  </si>
  <si>
    <t>Acuerdos Abiertos</t>
  </si>
  <si>
    <t>Observaciones</t>
  </si>
  <si>
    <t>% Eficiencia</t>
  </si>
  <si>
    <t>Abierta</t>
  </si>
  <si>
    <t>Cerrada</t>
  </si>
  <si>
    <t>Numéro de RAC´s que Atiende a cada punto de la norma</t>
  </si>
  <si>
    <t>Numéro de RAP´s que Atiende a cada punto de la norma</t>
  </si>
  <si>
    <t>Proceso al que se hace referencia</t>
  </si>
  <si>
    <t>Tipo de Comunicación</t>
  </si>
  <si>
    <t>Queja Interna</t>
  </si>
  <si>
    <t>Queja Externa</t>
  </si>
  <si>
    <t>Explique brevemente la comunicación de las partes interesadas</t>
  </si>
  <si>
    <t>RAC</t>
  </si>
  <si>
    <t>RAP</t>
  </si>
  <si>
    <t>Genera</t>
  </si>
  <si>
    <t>Instrucciones: si existe comunicación rellenar de color verde si la queja fue interna o externa según sea el caso, seguir mismas indicaciones si genera rac o rap</t>
  </si>
  <si>
    <t>INSTITUTO TECNOLOGICO SUPERIOR DE CINTALAPA</t>
  </si>
  <si>
    <t>Mantener el indicador  del año anterior del consumo de AGUA de manera anual, con vigilancia mensual</t>
  </si>
  <si>
    <t>Disminuir un 3% la Generación de RSUS del ITSC enviados al Municipio de manera anual, con viglancia mensual</t>
  </si>
  <si>
    <t>Disminuir en un 3% el Consumo de Papel Bond en las Oficinas del ITSC de manera anual, con vigilancia mensual</t>
  </si>
  <si>
    <t>Reducir un 3% el consumo de energía Eléctrica del ITSC de manera anual, con vigilancia mensual</t>
  </si>
  <si>
    <t>Metas 2014</t>
  </si>
  <si>
    <t>Metas 2015</t>
  </si>
  <si>
    <t>No rebasar el consumo de AGUA 5.55 m3 por persona de manera anual, con vigilancia mensual</t>
  </si>
  <si>
    <t>OBSERVACIONES</t>
  </si>
  <si>
    <t>AGUA DE RIEGO</t>
  </si>
  <si>
    <t>PLAN RECTOR AMBIENTAL 2015</t>
  </si>
  <si>
    <t>Mantener el indicador  del año anterior de la generación de RSU´s del ITSC enviados al Municipio de manera anual, con vigilancia mensual</t>
  </si>
  <si>
    <t>No rebasar el consumo de AGUA de 13.55 m3 por persona de manera anual, con vigilancia mensual</t>
  </si>
  <si>
    <t>Disminuir en un 60% el Consumo de Papel Bond en las Oficinas del ITSC de manera anual, con vigilancia mensual</t>
  </si>
  <si>
    <t>Reducir un 25% el consumo de energía Eléctrica del ITSC de manera anual, con vigilancia mensual</t>
  </si>
  <si>
    <t>A la fecha no hay respuesta de proveedores y prestadores de servicios / El acuerdo abierto es sobre la capacitación que se impartirá en el mes de diciembre 2015</t>
  </si>
  <si>
    <t>Ejemplo</t>
  </si>
  <si>
    <t>EJEMPLO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</si>
</sst>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9"/>
      <name val="Arial"/>
      <family val="2"/>
    </font>
    <font>
      <b/>
      <sz val="14"/>
      <color indexed="9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vertAlign val="superscript"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6"/>
      <color indexed="9"/>
      <name val="Cambria"/>
      <family val="1"/>
      <scheme val="major"/>
    </font>
    <font>
      <b/>
      <sz val="24"/>
      <color indexed="9"/>
      <name val="Cambria"/>
      <family val="1"/>
      <scheme val="major"/>
    </font>
    <font>
      <b/>
      <sz val="26"/>
      <color indexed="9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26"/>
      <color rgb="FFFF0000"/>
      <name val="Calibri"/>
      <family val="2"/>
      <scheme val="minor"/>
    </font>
    <font>
      <sz val="14"/>
      <name val="Arial"/>
      <family val="2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</borders>
  <cellStyleXfs count="2">
    <xf numFmtId="0" fontId="0" fillId="0" borderId="0"/>
    <xf numFmtId="0" fontId="15" fillId="0" borderId="0"/>
  </cellStyleXfs>
  <cellXfs count="12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ill="1"/>
    <xf numFmtId="0" fontId="0" fillId="4" borderId="0" xfId="0" applyFill="1"/>
    <xf numFmtId="2" fontId="0" fillId="0" borderId="0" xfId="0" applyNumberFormat="1"/>
    <xf numFmtId="0" fontId="5" fillId="9" borderId="1" xfId="0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9" fontId="8" fillId="10" borderId="1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9" fontId="8" fillId="8" borderId="2" xfId="0" applyNumberFormat="1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13" fillId="0" borderId="0" xfId="0" applyFont="1"/>
    <xf numFmtId="0" fontId="0" fillId="11" borderId="0" xfId="0" applyFill="1"/>
    <xf numFmtId="0" fontId="0" fillId="0" borderId="0" xfId="0" applyAlignment="1">
      <alignment horizontal="left"/>
    </xf>
    <xf numFmtId="0" fontId="1" fillId="3" borderId="22" xfId="0" applyFont="1" applyFill="1" applyBorder="1" applyAlignment="1">
      <alignment horizontal="center"/>
    </xf>
    <xf numFmtId="0" fontId="0" fillId="3" borderId="22" xfId="0" applyFill="1" applyBorder="1"/>
    <xf numFmtId="0" fontId="0" fillId="0" borderId="24" xfId="0" applyBorder="1"/>
    <xf numFmtId="0" fontId="0" fillId="11" borderId="24" xfId="0" applyFill="1" applyBorder="1"/>
    <xf numFmtId="0" fontId="0" fillId="0" borderId="24" xfId="0" applyBorder="1" applyAlignment="1">
      <alignment horizontal="left"/>
    </xf>
    <xf numFmtId="0" fontId="0" fillId="0" borderId="26" xfId="0" applyFill="1" applyBorder="1"/>
    <xf numFmtId="0" fontId="0" fillId="0" borderId="27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/>
    <xf numFmtId="0" fontId="0" fillId="3" borderId="46" xfId="0" applyFill="1" applyBorder="1" applyAlignment="1">
      <alignment horizontal="center" vertical="center"/>
    </xf>
    <xf numFmtId="0" fontId="0" fillId="0" borderId="37" xfId="0" applyBorder="1" applyAlignment="1"/>
    <xf numFmtId="0" fontId="0" fillId="0" borderId="37" xfId="0" applyBorder="1" applyAlignment="1">
      <alignment horizontal="center"/>
    </xf>
    <xf numFmtId="0" fontId="0" fillId="3" borderId="24" xfId="0" applyFill="1" applyBorder="1" applyAlignment="1">
      <alignment vertical="center"/>
    </xf>
    <xf numFmtId="0" fontId="0" fillId="0" borderId="37" xfId="0" applyBorder="1"/>
    <xf numFmtId="0" fontId="0" fillId="0" borderId="50" xfId="0" applyBorder="1"/>
    <xf numFmtId="0" fontId="0" fillId="3" borderId="46" xfId="0" applyFill="1" applyBorder="1" applyAlignment="1">
      <alignment vertical="center"/>
    </xf>
    <xf numFmtId="0" fontId="0" fillId="0" borderId="51" xfId="0" applyBorder="1"/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2" fontId="5" fillId="14" borderId="1" xfId="0" applyNumberFormat="1" applyFont="1" applyFill="1" applyBorder="1" applyAlignment="1">
      <alignment horizontal="center" vertical="center" wrapText="1"/>
    </xf>
    <xf numFmtId="2" fontId="1" fillId="14" borderId="1" xfId="0" applyNumberFormat="1" applyFont="1" applyFill="1" applyBorder="1" applyAlignment="1">
      <alignment horizontal="center" vertical="center"/>
    </xf>
    <xf numFmtId="2" fontId="17" fillId="8" borderId="2" xfId="0" applyNumberFormat="1" applyFont="1" applyFill="1" applyBorder="1" applyAlignment="1">
      <alignment horizontal="center" vertical="center" wrapText="1"/>
    </xf>
    <xf numFmtId="2" fontId="4" fillId="15" borderId="2" xfId="0" applyNumberFormat="1" applyFont="1" applyFill="1" applyBorder="1" applyAlignment="1" applyProtection="1">
      <alignment horizontal="center" vertical="center"/>
      <protection locked="0"/>
    </xf>
    <xf numFmtId="2" fontId="5" fillId="13" borderId="1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2" fontId="1" fillId="13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/>
    <xf numFmtId="0" fontId="12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23" xfId="0" applyFont="1" applyBorder="1" applyAlignment="1">
      <alignment horizontal="left"/>
    </xf>
    <xf numFmtId="0" fontId="0" fillId="12" borderId="17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wrapText="1"/>
    </xf>
    <xf numFmtId="0" fontId="0" fillId="12" borderId="4" xfId="0" applyFill="1" applyBorder="1" applyAlignment="1">
      <alignment horizontal="center" wrapText="1"/>
    </xf>
    <xf numFmtId="0" fontId="0" fillId="12" borderId="8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2" borderId="19" xfId="0" applyFill="1" applyBorder="1" applyAlignment="1">
      <alignment horizontal="center" wrapText="1"/>
    </xf>
    <xf numFmtId="0" fontId="0" fillId="12" borderId="10" xfId="0" applyFill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40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23"/>
  <sheetViews>
    <sheetView topLeftCell="A11" zoomScale="59" zoomScaleNormal="60" workbookViewId="0">
      <selection activeCell="J15" sqref="J15"/>
    </sheetView>
  </sheetViews>
  <sheetFormatPr baseColWidth="10" defaultRowHeight="15"/>
  <cols>
    <col min="2" max="2" width="21.85546875" bestFit="1" customWidth="1"/>
    <col min="3" max="3" width="25.140625" hidden="1" customWidth="1"/>
    <col min="4" max="4" width="25.140625" customWidth="1"/>
    <col min="5" max="5" width="16.7109375" customWidth="1"/>
    <col min="6" max="9" width="13.85546875" hidden="1" customWidth="1"/>
    <col min="10" max="15" width="13.85546875" customWidth="1"/>
    <col min="16" max="16" width="54.140625" customWidth="1"/>
    <col min="253" max="253" width="21.85546875" bestFit="1" customWidth="1"/>
    <col min="254" max="254" width="17.42578125" customWidth="1"/>
    <col min="255" max="255" width="16.7109375" customWidth="1"/>
    <col min="256" max="256" width="13.5703125" customWidth="1"/>
    <col min="257" max="264" width="15" customWidth="1"/>
    <col min="265" max="265" width="13.85546875" customWidth="1"/>
    <col min="266" max="266" width="38.5703125" customWidth="1"/>
    <col min="509" max="509" width="21.85546875" bestFit="1" customWidth="1"/>
    <col min="510" max="510" width="17.42578125" customWidth="1"/>
    <col min="511" max="511" width="16.7109375" customWidth="1"/>
    <col min="512" max="512" width="13.5703125" customWidth="1"/>
    <col min="513" max="520" width="15" customWidth="1"/>
    <col min="521" max="521" width="13.85546875" customWidth="1"/>
    <col min="522" max="522" width="38.5703125" customWidth="1"/>
    <col min="765" max="765" width="21.85546875" bestFit="1" customWidth="1"/>
    <col min="766" max="766" width="17.42578125" customWidth="1"/>
    <col min="767" max="767" width="16.7109375" customWidth="1"/>
    <col min="768" max="768" width="13.5703125" customWidth="1"/>
    <col min="769" max="776" width="15" customWidth="1"/>
    <col min="777" max="777" width="13.85546875" customWidth="1"/>
    <col min="778" max="778" width="38.5703125" customWidth="1"/>
    <col min="1021" max="1021" width="21.85546875" bestFit="1" customWidth="1"/>
    <col min="1022" max="1022" width="17.42578125" customWidth="1"/>
    <col min="1023" max="1023" width="16.7109375" customWidth="1"/>
    <col min="1024" max="1024" width="13.5703125" customWidth="1"/>
    <col min="1025" max="1032" width="15" customWidth="1"/>
    <col min="1033" max="1033" width="13.85546875" customWidth="1"/>
    <col min="1034" max="1034" width="38.5703125" customWidth="1"/>
    <col min="1277" max="1277" width="21.85546875" bestFit="1" customWidth="1"/>
    <col min="1278" max="1278" width="17.42578125" customWidth="1"/>
    <col min="1279" max="1279" width="16.7109375" customWidth="1"/>
    <col min="1280" max="1280" width="13.5703125" customWidth="1"/>
    <col min="1281" max="1288" width="15" customWidth="1"/>
    <col min="1289" max="1289" width="13.85546875" customWidth="1"/>
    <col min="1290" max="1290" width="38.5703125" customWidth="1"/>
    <col min="1533" max="1533" width="21.85546875" bestFit="1" customWidth="1"/>
    <col min="1534" max="1534" width="17.42578125" customWidth="1"/>
    <col min="1535" max="1535" width="16.7109375" customWidth="1"/>
    <col min="1536" max="1536" width="13.5703125" customWidth="1"/>
    <col min="1537" max="1544" width="15" customWidth="1"/>
    <col min="1545" max="1545" width="13.85546875" customWidth="1"/>
    <col min="1546" max="1546" width="38.5703125" customWidth="1"/>
    <col min="1789" max="1789" width="21.85546875" bestFit="1" customWidth="1"/>
    <col min="1790" max="1790" width="17.42578125" customWidth="1"/>
    <col min="1791" max="1791" width="16.7109375" customWidth="1"/>
    <col min="1792" max="1792" width="13.5703125" customWidth="1"/>
    <col min="1793" max="1800" width="15" customWidth="1"/>
    <col min="1801" max="1801" width="13.85546875" customWidth="1"/>
    <col min="1802" max="1802" width="38.5703125" customWidth="1"/>
    <col min="2045" max="2045" width="21.85546875" bestFit="1" customWidth="1"/>
    <col min="2046" max="2046" width="17.42578125" customWidth="1"/>
    <col min="2047" max="2047" width="16.7109375" customWidth="1"/>
    <col min="2048" max="2048" width="13.5703125" customWidth="1"/>
    <col min="2049" max="2056" width="15" customWidth="1"/>
    <col min="2057" max="2057" width="13.85546875" customWidth="1"/>
    <col min="2058" max="2058" width="38.5703125" customWidth="1"/>
    <col min="2301" max="2301" width="21.85546875" bestFit="1" customWidth="1"/>
    <col min="2302" max="2302" width="17.42578125" customWidth="1"/>
    <col min="2303" max="2303" width="16.7109375" customWidth="1"/>
    <col min="2304" max="2304" width="13.5703125" customWidth="1"/>
    <col min="2305" max="2312" width="15" customWidth="1"/>
    <col min="2313" max="2313" width="13.85546875" customWidth="1"/>
    <col min="2314" max="2314" width="38.5703125" customWidth="1"/>
    <col min="2557" max="2557" width="21.85546875" bestFit="1" customWidth="1"/>
    <col min="2558" max="2558" width="17.42578125" customWidth="1"/>
    <col min="2559" max="2559" width="16.7109375" customWidth="1"/>
    <col min="2560" max="2560" width="13.5703125" customWidth="1"/>
    <col min="2561" max="2568" width="15" customWidth="1"/>
    <col min="2569" max="2569" width="13.85546875" customWidth="1"/>
    <col min="2570" max="2570" width="38.5703125" customWidth="1"/>
    <col min="2813" max="2813" width="21.85546875" bestFit="1" customWidth="1"/>
    <col min="2814" max="2814" width="17.42578125" customWidth="1"/>
    <col min="2815" max="2815" width="16.7109375" customWidth="1"/>
    <col min="2816" max="2816" width="13.5703125" customWidth="1"/>
    <col min="2817" max="2824" width="15" customWidth="1"/>
    <col min="2825" max="2825" width="13.85546875" customWidth="1"/>
    <col min="2826" max="2826" width="38.5703125" customWidth="1"/>
    <col min="3069" max="3069" width="21.85546875" bestFit="1" customWidth="1"/>
    <col min="3070" max="3070" width="17.42578125" customWidth="1"/>
    <col min="3071" max="3071" width="16.7109375" customWidth="1"/>
    <col min="3072" max="3072" width="13.5703125" customWidth="1"/>
    <col min="3073" max="3080" width="15" customWidth="1"/>
    <col min="3081" max="3081" width="13.85546875" customWidth="1"/>
    <col min="3082" max="3082" width="38.5703125" customWidth="1"/>
    <col min="3325" max="3325" width="21.85546875" bestFit="1" customWidth="1"/>
    <col min="3326" max="3326" width="17.42578125" customWidth="1"/>
    <col min="3327" max="3327" width="16.7109375" customWidth="1"/>
    <col min="3328" max="3328" width="13.5703125" customWidth="1"/>
    <col min="3329" max="3336" width="15" customWidth="1"/>
    <col min="3337" max="3337" width="13.85546875" customWidth="1"/>
    <col min="3338" max="3338" width="38.5703125" customWidth="1"/>
    <col min="3581" max="3581" width="21.85546875" bestFit="1" customWidth="1"/>
    <col min="3582" max="3582" width="17.42578125" customWidth="1"/>
    <col min="3583" max="3583" width="16.7109375" customWidth="1"/>
    <col min="3584" max="3584" width="13.5703125" customWidth="1"/>
    <col min="3585" max="3592" width="15" customWidth="1"/>
    <col min="3593" max="3593" width="13.85546875" customWidth="1"/>
    <col min="3594" max="3594" width="38.5703125" customWidth="1"/>
    <col min="3837" max="3837" width="21.85546875" bestFit="1" customWidth="1"/>
    <col min="3838" max="3838" width="17.42578125" customWidth="1"/>
    <col min="3839" max="3839" width="16.7109375" customWidth="1"/>
    <col min="3840" max="3840" width="13.5703125" customWidth="1"/>
    <col min="3841" max="3848" width="15" customWidth="1"/>
    <col min="3849" max="3849" width="13.85546875" customWidth="1"/>
    <col min="3850" max="3850" width="38.5703125" customWidth="1"/>
    <col min="4093" max="4093" width="21.85546875" bestFit="1" customWidth="1"/>
    <col min="4094" max="4094" width="17.42578125" customWidth="1"/>
    <col min="4095" max="4095" width="16.7109375" customWidth="1"/>
    <col min="4096" max="4096" width="13.5703125" customWidth="1"/>
    <col min="4097" max="4104" width="15" customWidth="1"/>
    <col min="4105" max="4105" width="13.85546875" customWidth="1"/>
    <col min="4106" max="4106" width="38.5703125" customWidth="1"/>
    <col min="4349" max="4349" width="21.85546875" bestFit="1" customWidth="1"/>
    <col min="4350" max="4350" width="17.42578125" customWidth="1"/>
    <col min="4351" max="4351" width="16.7109375" customWidth="1"/>
    <col min="4352" max="4352" width="13.5703125" customWidth="1"/>
    <col min="4353" max="4360" width="15" customWidth="1"/>
    <col min="4361" max="4361" width="13.85546875" customWidth="1"/>
    <col min="4362" max="4362" width="38.5703125" customWidth="1"/>
    <col min="4605" max="4605" width="21.85546875" bestFit="1" customWidth="1"/>
    <col min="4606" max="4606" width="17.42578125" customWidth="1"/>
    <col min="4607" max="4607" width="16.7109375" customWidth="1"/>
    <col min="4608" max="4608" width="13.5703125" customWidth="1"/>
    <col min="4609" max="4616" width="15" customWidth="1"/>
    <col min="4617" max="4617" width="13.85546875" customWidth="1"/>
    <col min="4618" max="4618" width="38.5703125" customWidth="1"/>
    <col min="4861" max="4861" width="21.85546875" bestFit="1" customWidth="1"/>
    <col min="4862" max="4862" width="17.42578125" customWidth="1"/>
    <col min="4863" max="4863" width="16.7109375" customWidth="1"/>
    <col min="4864" max="4864" width="13.5703125" customWidth="1"/>
    <col min="4865" max="4872" width="15" customWidth="1"/>
    <col min="4873" max="4873" width="13.85546875" customWidth="1"/>
    <col min="4874" max="4874" width="38.5703125" customWidth="1"/>
    <col min="5117" max="5117" width="21.85546875" bestFit="1" customWidth="1"/>
    <col min="5118" max="5118" width="17.42578125" customWidth="1"/>
    <col min="5119" max="5119" width="16.7109375" customWidth="1"/>
    <col min="5120" max="5120" width="13.5703125" customWidth="1"/>
    <col min="5121" max="5128" width="15" customWidth="1"/>
    <col min="5129" max="5129" width="13.85546875" customWidth="1"/>
    <col min="5130" max="5130" width="38.5703125" customWidth="1"/>
    <col min="5373" max="5373" width="21.85546875" bestFit="1" customWidth="1"/>
    <col min="5374" max="5374" width="17.42578125" customWidth="1"/>
    <col min="5375" max="5375" width="16.7109375" customWidth="1"/>
    <col min="5376" max="5376" width="13.5703125" customWidth="1"/>
    <col min="5377" max="5384" width="15" customWidth="1"/>
    <col min="5385" max="5385" width="13.85546875" customWidth="1"/>
    <col min="5386" max="5386" width="38.5703125" customWidth="1"/>
    <col min="5629" max="5629" width="21.85546875" bestFit="1" customWidth="1"/>
    <col min="5630" max="5630" width="17.42578125" customWidth="1"/>
    <col min="5631" max="5631" width="16.7109375" customWidth="1"/>
    <col min="5632" max="5632" width="13.5703125" customWidth="1"/>
    <col min="5633" max="5640" width="15" customWidth="1"/>
    <col min="5641" max="5641" width="13.85546875" customWidth="1"/>
    <col min="5642" max="5642" width="38.5703125" customWidth="1"/>
    <col min="5885" max="5885" width="21.85546875" bestFit="1" customWidth="1"/>
    <col min="5886" max="5886" width="17.42578125" customWidth="1"/>
    <col min="5887" max="5887" width="16.7109375" customWidth="1"/>
    <col min="5888" max="5888" width="13.5703125" customWidth="1"/>
    <col min="5889" max="5896" width="15" customWidth="1"/>
    <col min="5897" max="5897" width="13.85546875" customWidth="1"/>
    <col min="5898" max="5898" width="38.5703125" customWidth="1"/>
    <col min="6141" max="6141" width="21.85546875" bestFit="1" customWidth="1"/>
    <col min="6142" max="6142" width="17.42578125" customWidth="1"/>
    <col min="6143" max="6143" width="16.7109375" customWidth="1"/>
    <col min="6144" max="6144" width="13.5703125" customWidth="1"/>
    <col min="6145" max="6152" width="15" customWidth="1"/>
    <col min="6153" max="6153" width="13.85546875" customWidth="1"/>
    <col min="6154" max="6154" width="38.5703125" customWidth="1"/>
    <col min="6397" max="6397" width="21.85546875" bestFit="1" customWidth="1"/>
    <col min="6398" max="6398" width="17.42578125" customWidth="1"/>
    <col min="6399" max="6399" width="16.7109375" customWidth="1"/>
    <col min="6400" max="6400" width="13.5703125" customWidth="1"/>
    <col min="6401" max="6408" width="15" customWidth="1"/>
    <col min="6409" max="6409" width="13.85546875" customWidth="1"/>
    <col min="6410" max="6410" width="38.5703125" customWidth="1"/>
    <col min="6653" max="6653" width="21.85546875" bestFit="1" customWidth="1"/>
    <col min="6654" max="6654" width="17.42578125" customWidth="1"/>
    <col min="6655" max="6655" width="16.7109375" customWidth="1"/>
    <col min="6656" max="6656" width="13.5703125" customWidth="1"/>
    <col min="6657" max="6664" width="15" customWidth="1"/>
    <col min="6665" max="6665" width="13.85546875" customWidth="1"/>
    <col min="6666" max="6666" width="38.5703125" customWidth="1"/>
    <col min="6909" max="6909" width="21.85546875" bestFit="1" customWidth="1"/>
    <col min="6910" max="6910" width="17.42578125" customWidth="1"/>
    <col min="6911" max="6911" width="16.7109375" customWidth="1"/>
    <col min="6912" max="6912" width="13.5703125" customWidth="1"/>
    <col min="6913" max="6920" width="15" customWidth="1"/>
    <col min="6921" max="6921" width="13.85546875" customWidth="1"/>
    <col min="6922" max="6922" width="38.5703125" customWidth="1"/>
    <col min="7165" max="7165" width="21.85546875" bestFit="1" customWidth="1"/>
    <col min="7166" max="7166" width="17.42578125" customWidth="1"/>
    <col min="7167" max="7167" width="16.7109375" customWidth="1"/>
    <col min="7168" max="7168" width="13.5703125" customWidth="1"/>
    <col min="7169" max="7176" width="15" customWidth="1"/>
    <col min="7177" max="7177" width="13.85546875" customWidth="1"/>
    <col min="7178" max="7178" width="38.5703125" customWidth="1"/>
    <col min="7421" max="7421" width="21.85546875" bestFit="1" customWidth="1"/>
    <col min="7422" max="7422" width="17.42578125" customWidth="1"/>
    <col min="7423" max="7423" width="16.7109375" customWidth="1"/>
    <col min="7424" max="7424" width="13.5703125" customWidth="1"/>
    <col min="7425" max="7432" width="15" customWidth="1"/>
    <col min="7433" max="7433" width="13.85546875" customWidth="1"/>
    <col min="7434" max="7434" width="38.5703125" customWidth="1"/>
    <col min="7677" max="7677" width="21.85546875" bestFit="1" customWidth="1"/>
    <col min="7678" max="7678" width="17.42578125" customWidth="1"/>
    <col min="7679" max="7679" width="16.7109375" customWidth="1"/>
    <col min="7680" max="7680" width="13.5703125" customWidth="1"/>
    <col min="7681" max="7688" width="15" customWidth="1"/>
    <col min="7689" max="7689" width="13.85546875" customWidth="1"/>
    <col min="7690" max="7690" width="38.5703125" customWidth="1"/>
    <col min="7933" max="7933" width="21.85546875" bestFit="1" customWidth="1"/>
    <col min="7934" max="7934" width="17.42578125" customWidth="1"/>
    <col min="7935" max="7935" width="16.7109375" customWidth="1"/>
    <col min="7936" max="7936" width="13.5703125" customWidth="1"/>
    <col min="7937" max="7944" width="15" customWidth="1"/>
    <col min="7945" max="7945" width="13.85546875" customWidth="1"/>
    <col min="7946" max="7946" width="38.5703125" customWidth="1"/>
    <col min="8189" max="8189" width="21.85546875" bestFit="1" customWidth="1"/>
    <col min="8190" max="8190" width="17.42578125" customWidth="1"/>
    <col min="8191" max="8191" width="16.7109375" customWidth="1"/>
    <col min="8192" max="8192" width="13.5703125" customWidth="1"/>
    <col min="8193" max="8200" width="15" customWidth="1"/>
    <col min="8201" max="8201" width="13.85546875" customWidth="1"/>
    <col min="8202" max="8202" width="38.5703125" customWidth="1"/>
    <col min="8445" max="8445" width="21.85546875" bestFit="1" customWidth="1"/>
    <col min="8446" max="8446" width="17.42578125" customWidth="1"/>
    <col min="8447" max="8447" width="16.7109375" customWidth="1"/>
    <col min="8448" max="8448" width="13.5703125" customWidth="1"/>
    <col min="8449" max="8456" width="15" customWidth="1"/>
    <col min="8457" max="8457" width="13.85546875" customWidth="1"/>
    <col min="8458" max="8458" width="38.5703125" customWidth="1"/>
    <col min="8701" max="8701" width="21.85546875" bestFit="1" customWidth="1"/>
    <col min="8702" max="8702" width="17.42578125" customWidth="1"/>
    <col min="8703" max="8703" width="16.7109375" customWidth="1"/>
    <col min="8704" max="8704" width="13.5703125" customWidth="1"/>
    <col min="8705" max="8712" width="15" customWidth="1"/>
    <col min="8713" max="8713" width="13.85546875" customWidth="1"/>
    <col min="8714" max="8714" width="38.5703125" customWidth="1"/>
    <col min="8957" max="8957" width="21.85546875" bestFit="1" customWidth="1"/>
    <col min="8958" max="8958" width="17.42578125" customWidth="1"/>
    <col min="8959" max="8959" width="16.7109375" customWidth="1"/>
    <col min="8960" max="8960" width="13.5703125" customWidth="1"/>
    <col min="8961" max="8968" width="15" customWidth="1"/>
    <col min="8969" max="8969" width="13.85546875" customWidth="1"/>
    <col min="8970" max="8970" width="38.5703125" customWidth="1"/>
    <col min="9213" max="9213" width="21.85546875" bestFit="1" customWidth="1"/>
    <col min="9214" max="9214" width="17.42578125" customWidth="1"/>
    <col min="9215" max="9215" width="16.7109375" customWidth="1"/>
    <col min="9216" max="9216" width="13.5703125" customWidth="1"/>
    <col min="9217" max="9224" width="15" customWidth="1"/>
    <col min="9225" max="9225" width="13.85546875" customWidth="1"/>
    <col min="9226" max="9226" width="38.5703125" customWidth="1"/>
    <col min="9469" max="9469" width="21.85546875" bestFit="1" customWidth="1"/>
    <col min="9470" max="9470" width="17.42578125" customWidth="1"/>
    <col min="9471" max="9471" width="16.7109375" customWidth="1"/>
    <col min="9472" max="9472" width="13.5703125" customWidth="1"/>
    <col min="9473" max="9480" width="15" customWidth="1"/>
    <col min="9481" max="9481" width="13.85546875" customWidth="1"/>
    <col min="9482" max="9482" width="38.5703125" customWidth="1"/>
    <col min="9725" max="9725" width="21.85546875" bestFit="1" customWidth="1"/>
    <col min="9726" max="9726" width="17.42578125" customWidth="1"/>
    <col min="9727" max="9727" width="16.7109375" customWidth="1"/>
    <col min="9728" max="9728" width="13.5703125" customWidth="1"/>
    <col min="9729" max="9736" width="15" customWidth="1"/>
    <col min="9737" max="9737" width="13.85546875" customWidth="1"/>
    <col min="9738" max="9738" width="38.5703125" customWidth="1"/>
    <col min="9981" max="9981" width="21.85546875" bestFit="1" customWidth="1"/>
    <col min="9982" max="9982" width="17.42578125" customWidth="1"/>
    <col min="9983" max="9983" width="16.7109375" customWidth="1"/>
    <col min="9984" max="9984" width="13.5703125" customWidth="1"/>
    <col min="9985" max="9992" width="15" customWidth="1"/>
    <col min="9993" max="9993" width="13.85546875" customWidth="1"/>
    <col min="9994" max="9994" width="38.5703125" customWidth="1"/>
    <col min="10237" max="10237" width="21.85546875" bestFit="1" customWidth="1"/>
    <col min="10238" max="10238" width="17.42578125" customWidth="1"/>
    <col min="10239" max="10239" width="16.7109375" customWidth="1"/>
    <col min="10240" max="10240" width="13.5703125" customWidth="1"/>
    <col min="10241" max="10248" width="15" customWidth="1"/>
    <col min="10249" max="10249" width="13.85546875" customWidth="1"/>
    <col min="10250" max="10250" width="38.5703125" customWidth="1"/>
    <col min="10493" max="10493" width="21.85546875" bestFit="1" customWidth="1"/>
    <col min="10494" max="10494" width="17.42578125" customWidth="1"/>
    <col min="10495" max="10495" width="16.7109375" customWidth="1"/>
    <col min="10496" max="10496" width="13.5703125" customWidth="1"/>
    <col min="10497" max="10504" width="15" customWidth="1"/>
    <col min="10505" max="10505" width="13.85546875" customWidth="1"/>
    <col min="10506" max="10506" width="38.5703125" customWidth="1"/>
    <col min="10749" max="10749" width="21.85546875" bestFit="1" customWidth="1"/>
    <col min="10750" max="10750" width="17.42578125" customWidth="1"/>
    <col min="10751" max="10751" width="16.7109375" customWidth="1"/>
    <col min="10752" max="10752" width="13.5703125" customWidth="1"/>
    <col min="10753" max="10760" width="15" customWidth="1"/>
    <col min="10761" max="10761" width="13.85546875" customWidth="1"/>
    <col min="10762" max="10762" width="38.5703125" customWidth="1"/>
    <col min="11005" max="11005" width="21.85546875" bestFit="1" customWidth="1"/>
    <col min="11006" max="11006" width="17.42578125" customWidth="1"/>
    <col min="11007" max="11007" width="16.7109375" customWidth="1"/>
    <col min="11008" max="11008" width="13.5703125" customWidth="1"/>
    <col min="11009" max="11016" width="15" customWidth="1"/>
    <col min="11017" max="11017" width="13.85546875" customWidth="1"/>
    <col min="11018" max="11018" width="38.5703125" customWidth="1"/>
    <col min="11261" max="11261" width="21.85546875" bestFit="1" customWidth="1"/>
    <col min="11262" max="11262" width="17.42578125" customWidth="1"/>
    <col min="11263" max="11263" width="16.7109375" customWidth="1"/>
    <col min="11264" max="11264" width="13.5703125" customWidth="1"/>
    <col min="11265" max="11272" width="15" customWidth="1"/>
    <col min="11273" max="11273" width="13.85546875" customWidth="1"/>
    <col min="11274" max="11274" width="38.5703125" customWidth="1"/>
    <col min="11517" max="11517" width="21.85546875" bestFit="1" customWidth="1"/>
    <col min="11518" max="11518" width="17.42578125" customWidth="1"/>
    <col min="11519" max="11519" width="16.7109375" customWidth="1"/>
    <col min="11520" max="11520" width="13.5703125" customWidth="1"/>
    <col min="11521" max="11528" width="15" customWidth="1"/>
    <col min="11529" max="11529" width="13.85546875" customWidth="1"/>
    <col min="11530" max="11530" width="38.5703125" customWidth="1"/>
    <col min="11773" max="11773" width="21.85546875" bestFit="1" customWidth="1"/>
    <col min="11774" max="11774" width="17.42578125" customWidth="1"/>
    <col min="11775" max="11775" width="16.7109375" customWidth="1"/>
    <col min="11776" max="11776" width="13.5703125" customWidth="1"/>
    <col min="11777" max="11784" width="15" customWidth="1"/>
    <col min="11785" max="11785" width="13.85546875" customWidth="1"/>
    <col min="11786" max="11786" width="38.5703125" customWidth="1"/>
    <col min="12029" max="12029" width="21.85546875" bestFit="1" customWidth="1"/>
    <col min="12030" max="12030" width="17.42578125" customWidth="1"/>
    <col min="12031" max="12031" width="16.7109375" customWidth="1"/>
    <col min="12032" max="12032" width="13.5703125" customWidth="1"/>
    <col min="12033" max="12040" width="15" customWidth="1"/>
    <col min="12041" max="12041" width="13.85546875" customWidth="1"/>
    <col min="12042" max="12042" width="38.5703125" customWidth="1"/>
    <col min="12285" max="12285" width="21.85546875" bestFit="1" customWidth="1"/>
    <col min="12286" max="12286" width="17.42578125" customWidth="1"/>
    <col min="12287" max="12287" width="16.7109375" customWidth="1"/>
    <col min="12288" max="12288" width="13.5703125" customWidth="1"/>
    <col min="12289" max="12296" width="15" customWidth="1"/>
    <col min="12297" max="12297" width="13.85546875" customWidth="1"/>
    <col min="12298" max="12298" width="38.5703125" customWidth="1"/>
    <col min="12541" max="12541" width="21.85546875" bestFit="1" customWidth="1"/>
    <col min="12542" max="12542" width="17.42578125" customWidth="1"/>
    <col min="12543" max="12543" width="16.7109375" customWidth="1"/>
    <col min="12544" max="12544" width="13.5703125" customWidth="1"/>
    <col min="12545" max="12552" width="15" customWidth="1"/>
    <col min="12553" max="12553" width="13.85546875" customWidth="1"/>
    <col min="12554" max="12554" width="38.5703125" customWidth="1"/>
    <col min="12797" max="12797" width="21.85546875" bestFit="1" customWidth="1"/>
    <col min="12798" max="12798" width="17.42578125" customWidth="1"/>
    <col min="12799" max="12799" width="16.7109375" customWidth="1"/>
    <col min="12800" max="12800" width="13.5703125" customWidth="1"/>
    <col min="12801" max="12808" width="15" customWidth="1"/>
    <col min="12809" max="12809" width="13.85546875" customWidth="1"/>
    <col min="12810" max="12810" width="38.5703125" customWidth="1"/>
    <col min="13053" max="13053" width="21.85546875" bestFit="1" customWidth="1"/>
    <col min="13054" max="13054" width="17.42578125" customWidth="1"/>
    <col min="13055" max="13055" width="16.7109375" customWidth="1"/>
    <col min="13056" max="13056" width="13.5703125" customWidth="1"/>
    <col min="13057" max="13064" width="15" customWidth="1"/>
    <col min="13065" max="13065" width="13.85546875" customWidth="1"/>
    <col min="13066" max="13066" width="38.5703125" customWidth="1"/>
    <col min="13309" max="13309" width="21.85546875" bestFit="1" customWidth="1"/>
    <col min="13310" max="13310" width="17.42578125" customWidth="1"/>
    <col min="13311" max="13311" width="16.7109375" customWidth="1"/>
    <col min="13312" max="13312" width="13.5703125" customWidth="1"/>
    <col min="13313" max="13320" width="15" customWidth="1"/>
    <col min="13321" max="13321" width="13.85546875" customWidth="1"/>
    <col min="13322" max="13322" width="38.5703125" customWidth="1"/>
    <col min="13565" max="13565" width="21.85546875" bestFit="1" customWidth="1"/>
    <col min="13566" max="13566" width="17.42578125" customWidth="1"/>
    <col min="13567" max="13567" width="16.7109375" customWidth="1"/>
    <col min="13568" max="13568" width="13.5703125" customWidth="1"/>
    <col min="13569" max="13576" width="15" customWidth="1"/>
    <col min="13577" max="13577" width="13.85546875" customWidth="1"/>
    <col min="13578" max="13578" width="38.5703125" customWidth="1"/>
    <col min="13821" max="13821" width="21.85546875" bestFit="1" customWidth="1"/>
    <col min="13822" max="13822" width="17.42578125" customWidth="1"/>
    <col min="13823" max="13823" width="16.7109375" customWidth="1"/>
    <col min="13824" max="13824" width="13.5703125" customWidth="1"/>
    <col min="13825" max="13832" width="15" customWidth="1"/>
    <col min="13833" max="13833" width="13.85546875" customWidth="1"/>
    <col min="13834" max="13834" width="38.5703125" customWidth="1"/>
    <col min="14077" max="14077" width="21.85546875" bestFit="1" customWidth="1"/>
    <col min="14078" max="14078" width="17.42578125" customWidth="1"/>
    <col min="14079" max="14079" width="16.7109375" customWidth="1"/>
    <col min="14080" max="14080" width="13.5703125" customWidth="1"/>
    <col min="14081" max="14088" width="15" customWidth="1"/>
    <col min="14089" max="14089" width="13.85546875" customWidth="1"/>
    <col min="14090" max="14090" width="38.5703125" customWidth="1"/>
    <col min="14333" max="14333" width="21.85546875" bestFit="1" customWidth="1"/>
    <col min="14334" max="14334" width="17.42578125" customWidth="1"/>
    <col min="14335" max="14335" width="16.7109375" customWidth="1"/>
    <col min="14336" max="14336" width="13.5703125" customWidth="1"/>
    <col min="14337" max="14344" width="15" customWidth="1"/>
    <col min="14345" max="14345" width="13.85546875" customWidth="1"/>
    <col min="14346" max="14346" width="38.5703125" customWidth="1"/>
    <col min="14589" max="14589" width="21.85546875" bestFit="1" customWidth="1"/>
    <col min="14590" max="14590" width="17.42578125" customWidth="1"/>
    <col min="14591" max="14591" width="16.7109375" customWidth="1"/>
    <col min="14592" max="14592" width="13.5703125" customWidth="1"/>
    <col min="14593" max="14600" width="15" customWidth="1"/>
    <col min="14601" max="14601" width="13.85546875" customWidth="1"/>
    <col min="14602" max="14602" width="38.5703125" customWidth="1"/>
    <col min="14845" max="14845" width="21.85546875" bestFit="1" customWidth="1"/>
    <col min="14846" max="14846" width="17.42578125" customWidth="1"/>
    <col min="14847" max="14847" width="16.7109375" customWidth="1"/>
    <col min="14848" max="14848" width="13.5703125" customWidth="1"/>
    <col min="14849" max="14856" width="15" customWidth="1"/>
    <col min="14857" max="14857" width="13.85546875" customWidth="1"/>
    <col min="14858" max="14858" width="38.5703125" customWidth="1"/>
    <col min="15101" max="15101" width="21.85546875" bestFit="1" customWidth="1"/>
    <col min="15102" max="15102" width="17.42578125" customWidth="1"/>
    <col min="15103" max="15103" width="16.7109375" customWidth="1"/>
    <col min="15104" max="15104" width="13.5703125" customWidth="1"/>
    <col min="15105" max="15112" width="15" customWidth="1"/>
    <col min="15113" max="15113" width="13.85546875" customWidth="1"/>
    <col min="15114" max="15114" width="38.5703125" customWidth="1"/>
    <col min="15357" max="15357" width="21.85546875" bestFit="1" customWidth="1"/>
    <col min="15358" max="15358" width="17.42578125" customWidth="1"/>
    <col min="15359" max="15359" width="16.7109375" customWidth="1"/>
    <col min="15360" max="15360" width="13.5703125" customWidth="1"/>
    <col min="15361" max="15368" width="15" customWidth="1"/>
    <col min="15369" max="15369" width="13.85546875" customWidth="1"/>
    <col min="15370" max="15370" width="38.5703125" customWidth="1"/>
    <col min="15613" max="15613" width="21.85546875" bestFit="1" customWidth="1"/>
    <col min="15614" max="15614" width="17.42578125" customWidth="1"/>
    <col min="15615" max="15615" width="16.7109375" customWidth="1"/>
    <col min="15616" max="15616" width="13.5703125" customWidth="1"/>
    <col min="15617" max="15624" width="15" customWidth="1"/>
    <col min="15625" max="15625" width="13.85546875" customWidth="1"/>
    <col min="15626" max="15626" width="38.5703125" customWidth="1"/>
    <col min="15869" max="15869" width="21.85546875" bestFit="1" customWidth="1"/>
    <col min="15870" max="15870" width="17.42578125" customWidth="1"/>
    <col min="15871" max="15871" width="16.7109375" customWidth="1"/>
    <col min="15872" max="15872" width="13.5703125" customWidth="1"/>
    <col min="15873" max="15880" width="15" customWidth="1"/>
    <col min="15881" max="15881" width="13.85546875" customWidth="1"/>
    <col min="15882" max="15882" width="38.5703125" customWidth="1"/>
    <col min="16125" max="16125" width="21.85546875" bestFit="1" customWidth="1"/>
    <col min="16126" max="16126" width="17.42578125" customWidth="1"/>
    <col min="16127" max="16127" width="16.7109375" customWidth="1"/>
    <col min="16128" max="16128" width="13.5703125" customWidth="1"/>
    <col min="16129" max="16136" width="15" customWidth="1"/>
    <col min="16137" max="16137" width="13.85546875" customWidth="1"/>
    <col min="16138" max="16138" width="38.5703125" customWidth="1"/>
  </cols>
  <sheetData>
    <row r="3" spans="1:19" ht="36">
      <c r="A3" s="62" t="s">
        <v>79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9" ht="33.75">
      <c r="A4" s="63" t="s">
        <v>89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ht="23.25">
      <c r="A5" s="64" t="s">
        <v>15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ht="15.75" thickBo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9" ht="30" customHeight="1">
      <c r="A7" s="71" t="s">
        <v>1</v>
      </c>
      <c r="B7" s="65" t="s">
        <v>2</v>
      </c>
      <c r="C7" s="65" t="s">
        <v>84</v>
      </c>
      <c r="D7" s="65" t="s">
        <v>85</v>
      </c>
      <c r="E7" s="65" t="s">
        <v>3</v>
      </c>
      <c r="G7" s="57"/>
      <c r="H7" s="57"/>
      <c r="I7" s="57"/>
      <c r="J7" s="57">
        <v>2015</v>
      </c>
      <c r="K7" s="67">
        <v>2016</v>
      </c>
      <c r="L7" s="67"/>
      <c r="M7" s="67"/>
      <c r="N7" s="67"/>
      <c r="O7" s="67"/>
      <c r="P7" s="65" t="s">
        <v>87</v>
      </c>
    </row>
    <row r="8" spans="1:19" ht="54.75" thickBot="1">
      <c r="A8" s="72"/>
      <c r="B8" s="68"/>
      <c r="C8" s="68"/>
      <c r="D8" s="68"/>
      <c r="E8" s="68"/>
      <c r="F8" s="17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47" t="s">
        <v>4</v>
      </c>
      <c r="L8" s="47" t="s">
        <v>5</v>
      </c>
      <c r="M8" s="47" t="s">
        <v>6</v>
      </c>
      <c r="N8" s="47" t="s">
        <v>7</v>
      </c>
      <c r="O8" s="47" t="s">
        <v>8</v>
      </c>
      <c r="P8" s="66"/>
    </row>
    <row r="9" spans="1:19" ht="99.95" customHeight="1">
      <c r="A9" s="73">
        <v>1</v>
      </c>
      <c r="B9" s="14" t="s">
        <v>9</v>
      </c>
      <c r="C9" s="15" t="s">
        <v>80</v>
      </c>
      <c r="D9" s="15" t="s">
        <v>86</v>
      </c>
      <c r="E9" s="14" t="s">
        <v>16</v>
      </c>
      <c r="F9" s="16">
        <v>1.2178725793796907</v>
      </c>
      <c r="G9" s="16">
        <v>1.4783391515814954</v>
      </c>
      <c r="H9" s="16">
        <v>1.2984336871156046</v>
      </c>
      <c r="I9" s="16">
        <v>0.18761965539246969</v>
      </c>
      <c r="J9" s="46">
        <f>SUM(F9:I9)</f>
        <v>4.1822650734692601</v>
      </c>
      <c r="K9" s="52"/>
      <c r="L9" s="52"/>
      <c r="M9" s="52"/>
      <c r="N9" s="52"/>
      <c r="O9" s="53">
        <f>SUM(K9:N9)</f>
        <v>0</v>
      </c>
      <c r="P9" s="1"/>
    </row>
    <row r="10" spans="1:19" ht="99.95" customHeight="1">
      <c r="A10" s="74"/>
      <c r="B10" s="14" t="s">
        <v>88</v>
      </c>
      <c r="C10" s="15" t="s">
        <v>80</v>
      </c>
      <c r="D10" s="15" t="s">
        <v>91</v>
      </c>
      <c r="E10" s="14" t="s">
        <v>16</v>
      </c>
      <c r="F10" s="54">
        <v>2.5835829321047394</v>
      </c>
      <c r="G10" s="54">
        <v>3.0489987940762893</v>
      </c>
      <c r="H10" s="54">
        <v>2.6059787195140922</v>
      </c>
      <c r="I10" s="54">
        <v>2.5509891512444161</v>
      </c>
      <c r="J10" s="55">
        <f>SUM(F10:I10)</f>
        <v>10.789549596939537</v>
      </c>
      <c r="K10" s="52"/>
      <c r="L10" s="52"/>
      <c r="M10" s="52"/>
      <c r="N10" s="52"/>
      <c r="O10" s="53">
        <f>SUM(K10:N10)</f>
        <v>0</v>
      </c>
      <c r="P10" s="50"/>
    </row>
    <row r="11" spans="1:19" ht="138" customHeight="1">
      <c r="A11" s="10">
        <v>2</v>
      </c>
      <c r="B11" s="70" t="s">
        <v>10</v>
      </c>
      <c r="C11" s="9" t="s">
        <v>81</v>
      </c>
      <c r="D11" s="9" t="s">
        <v>90</v>
      </c>
      <c r="E11" s="6" t="s">
        <v>11</v>
      </c>
      <c r="F11" s="7">
        <v>0.45805393563148467</v>
      </c>
      <c r="G11" s="7">
        <v>0.41583479623894198</v>
      </c>
      <c r="H11" s="7">
        <v>0.39369502259525846</v>
      </c>
      <c r="I11" s="7">
        <v>0.51280648084730984</v>
      </c>
      <c r="J11" s="45">
        <f>SUM(F11:I11)</f>
        <v>1.780390235312995</v>
      </c>
      <c r="K11" s="7"/>
      <c r="L11" s="7"/>
      <c r="M11" s="7"/>
      <c r="N11" s="7"/>
      <c r="O11" s="49">
        <f t="shared" ref="O11:O13" si="0">SUM(K11:N11)</f>
        <v>0</v>
      </c>
      <c r="P11" s="1"/>
    </row>
    <row r="12" spans="1:19" ht="123.75" customHeight="1">
      <c r="A12" s="10">
        <v>3</v>
      </c>
      <c r="B12" s="70"/>
      <c r="C12" s="9" t="s">
        <v>82</v>
      </c>
      <c r="D12" s="9" t="s">
        <v>92</v>
      </c>
      <c r="E12" s="6" t="s">
        <v>12</v>
      </c>
      <c r="F12" s="7">
        <v>37.532441200324413</v>
      </c>
      <c r="G12" s="7">
        <v>18.122048089308716</v>
      </c>
      <c r="H12" s="7">
        <v>5.4625515709298638</v>
      </c>
      <c r="I12" s="7">
        <v>12.771739130434781</v>
      </c>
      <c r="J12" s="8">
        <f>SUM(F12:I12)</f>
        <v>73.888779990997776</v>
      </c>
      <c r="K12" s="7"/>
      <c r="L12" s="7"/>
      <c r="M12" s="7"/>
      <c r="N12" s="48"/>
      <c r="O12" s="49">
        <f t="shared" si="0"/>
        <v>0</v>
      </c>
      <c r="P12" s="50"/>
      <c r="R12" s="3"/>
      <c r="S12" s="5">
        <f>(O12-J12)*100</f>
        <v>-7388.8779990997773</v>
      </c>
    </row>
    <row r="13" spans="1:19" ht="172.5" customHeight="1">
      <c r="A13" s="10">
        <v>4</v>
      </c>
      <c r="B13" s="11" t="s">
        <v>13</v>
      </c>
      <c r="C13" s="12" t="s">
        <v>83</v>
      </c>
      <c r="D13" s="12" t="s">
        <v>93</v>
      </c>
      <c r="E13" s="11" t="s">
        <v>14</v>
      </c>
      <c r="F13" s="13">
        <v>43.219644194609387</v>
      </c>
      <c r="G13" s="13">
        <v>51.174072306473718</v>
      </c>
      <c r="H13" s="13">
        <v>53.178056615733411</v>
      </c>
      <c r="I13" s="13">
        <v>37.680672906404403</v>
      </c>
      <c r="J13" s="8">
        <f>SUM(F13:I13)</f>
        <v>185.25244602322093</v>
      </c>
      <c r="K13" s="56"/>
      <c r="L13" s="56"/>
      <c r="M13" s="56"/>
      <c r="N13" s="56"/>
      <c r="O13" s="59">
        <f t="shared" si="0"/>
        <v>0</v>
      </c>
      <c r="P13" s="50"/>
      <c r="S13" s="5">
        <f>(O13-J13)*100</f>
        <v>-18525.244602322091</v>
      </c>
    </row>
    <row r="14" spans="1:19" ht="36.6" customHeight="1">
      <c r="J14" s="61" t="s">
        <v>96</v>
      </c>
    </row>
    <row r="15" spans="1:19" ht="204.75" customHeight="1"/>
    <row r="16" spans="1:19">
      <c r="C16" t="s">
        <v>2</v>
      </c>
    </row>
    <row r="17" spans="3:9">
      <c r="C17" t="s">
        <v>17</v>
      </c>
      <c r="E17" s="5"/>
    </row>
    <row r="18" spans="3:9">
      <c r="C18" t="s">
        <v>18</v>
      </c>
      <c r="E18" s="5"/>
    </row>
    <row r="19" spans="3:9">
      <c r="C19" t="s">
        <v>19</v>
      </c>
      <c r="E19" s="5"/>
    </row>
    <row r="20" spans="3:9">
      <c r="C20" t="s">
        <v>20</v>
      </c>
      <c r="E20" s="5"/>
    </row>
    <row r="23" spans="3:9" ht="37.5" customHeight="1">
      <c r="D23" s="69"/>
      <c r="E23" s="69"/>
      <c r="F23" s="69"/>
      <c r="G23" s="69"/>
      <c r="H23" s="69"/>
      <c r="I23" s="69"/>
    </row>
  </sheetData>
  <mergeCells count="13">
    <mergeCell ref="D23:I23"/>
    <mergeCell ref="B11:B12"/>
    <mergeCell ref="A7:A8"/>
    <mergeCell ref="B7:B8"/>
    <mergeCell ref="D7:D8"/>
    <mergeCell ref="E7:E8"/>
    <mergeCell ref="A9:A10"/>
    <mergeCell ref="A3:P3"/>
    <mergeCell ref="A4:P4"/>
    <mergeCell ref="A5:P5"/>
    <mergeCell ref="P7:P8"/>
    <mergeCell ref="K7:O7"/>
    <mergeCell ref="C7:C8"/>
  </mergeCells>
  <conditionalFormatting sqref="J9:J13">
    <cfRule type="cellIs" dxfId="2" priority="1" operator="greaterThan">
      <formula>5</formula>
    </cfRule>
    <cfRule type="cellIs" dxfId="1" priority="2" operator="equal">
      <formula>5</formula>
    </cfRule>
    <cfRule type="cellIs" dxfId="0" priority="3" operator="lessThan">
      <formula>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9"/>
  <sheetViews>
    <sheetView topLeftCell="A17" workbookViewId="0">
      <selection activeCell="E26" sqref="E26"/>
    </sheetView>
  </sheetViews>
  <sheetFormatPr baseColWidth="10" defaultRowHeight="15"/>
  <cols>
    <col min="3" max="3" width="45.5703125" customWidth="1"/>
    <col min="4" max="4" width="22.5703125" customWidth="1"/>
  </cols>
  <sheetData>
    <row r="1" spans="2:11">
      <c r="D1" s="43">
        <v>2015</v>
      </c>
      <c r="E1">
        <v>2016</v>
      </c>
    </row>
    <row r="2" spans="2:11" ht="15.75">
      <c r="C2" s="18" t="s">
        <v>21</v>
      </c>
      <c r="D2" s="19"/>
      <c r="E2" s="19"/>
      <c r="F2" s="19"/>
      <c r="G2" s="19"/>
      <c r="H2" s="19"/>
      <c r="I2" s="19"/>
      <c r="J2" s="19"/>
      <c r="K2" s="20"/>
    </row>
    <row r="3" spans="2:11">
      <c r="B3" s="21" t="s">
        <v>22</v>
      </c>
      <c r="C3" s="75" t="s">
        <v>23</v>
      </c>
      <c r="D3" s="75"/>
      <c r="E3" s="75"/>
      <c r="F3" s="75"/>
      <c r="G3" s="75"/>
      <c r="H3" s="75"/>
      <c r="I3" s="75"/>
      <c r="J3" s="75"/>
      <c r="K3" s="76"/>
    </row>
    <row r="4" spans="2:11">
      <c r="B4">
        <v>4.0999999999999996</v>
      </c>
      <c r="C4" t="s">
        <v>24</v>
      </c>
      <c r="D4" s="24"/>
      <c r="E4" s="24"/>
      <c r="F4" s="24"/>
      <c r="G4" s="24"/>
      <c r="H4" s="25"/>
      <c r="I4" s="25"/>
      <c r="J4" s="25"/>
      <c r="K4" s="25"/>
    </row>
    <row r="5" spans="2:11">
      <c r="B5">
        <v>4.2</v>
      </c>
      <c r="C5" t="s">
        <v>25</v>
      </c>
      <c r="D5" s="24"/>
      <c r="E5" s="24"/>
      <c r="F5" s="24"/>
      <c r="G5" s="24"/>
      <c r="H5" s="25"/>
      <c r="I5" s="25"/>
      <c r="J5" s="25"/>
      <c r="K5" s="25"/>
    </row>
    <row r="6" spans="2:11">
      <c r="B6" s="22">
        <v>4.3</v>
      </c>
      <c r="C6" s="22" t="s">
        <v>26</v>
      </c>
      <c r="D6" s="24"/>
      <c r="E6" s="25"/>
      <c r="F6" s="25"/>
      <c r="G6" s="24"/>
      <c r="H6" s="25"/>
      <c r="I6" s="25"/>
      <c r="J6" s="25"/>
      <c r="K6" s="25"/>
    </row>
    <row r="7" spans="2:11">
      <c r="B7" s="23" t="s">
        <v>27</v>
      </c>
      <c r="C7" t="s">
        <v>28</v>
      </c>
      <c r="D7" s="24"/>
      <c r="E7" s="24"/>
      <c r="F7" s="24"/>
      <c r="G7" s="24"/>
      <c r="H7" s="25"/>
      <c r="I7" s="25"/>
      <c r="J7" s="25"/>
      <c r="K7" s="25"/>
    </row>
    <row r="8" spans="2:11">
      <c r="B8" t="s">
        <v>29</v>
      </c>
      <c r="C8" t="s">
        <v>30</v>
      </c>
      <c r="D8" s="24"/>
      <c r="E8" s="24">
        <v>1</v>
      </c>
      <c r="F8" s="24"/>
      <c r="G8" s="24"/>
      <c r="H8" s="25"/>
      <c r="I8" s="25"/>
      <c r="J8" s="25"/>
      <c r="K8" s="25"/>
    </row>
    <row r="9" spans="2:11">
      <c r="B9" t="s">
        <v>31</v>
      </c>
      <c r="C9" t="s">
        <v>32</v>
      </c>
      <c r="D9" s="24"/>
      <c r="E9" s="24"/>
      <c r="F9" s="24"/>
      <c r="G9" s="24"/>
      <c r="H9" s="25"/>
      <c r="I9" s="25"/>
      <c r="J9" s="25"/>
      <c r="K9" s="25"/>
    </row>
    <row r="10" spans="2:11">
      <c r="B10" s="22">
        <v>4.4000000000000004</v>
      </c>
      <c r="C10" s="22" t="s">
        <v>33</v>
      </c>
      <c r="D10" s="24"/>
      <c r="E10" s="25"/>
      <c r="F10" s="25"/>
      <c r="G10" s="24"/>
      <c r="H10" s="25"/>
      <c r="I10" s="25"/>
      <c r="J10" s="25"/>
      <c r="K10" s="25"/>
    </row>
    <row r="11" spans="2:11">
      <c r="B11" t="s">
        <v>34</v>
      </c>
      <c r="C11" t="s">
        <v>35</v>
      </c>
      <c r="D11" s="24"/>
      <c r="E11" s="24"/>
      <c r="F11" s="24"/>
      <c r="G11" s="24"/>
      <c r="H11" s="25"/>
      <c r="I11" s="25"/>
      <c r="J11" s="25"/>
      <c r="K11" s="25"/>
    </row>
    <row r="12" spans="2:11">
      <c r="B12" t="s">
        <v>36</v>
      </c>
      <c r="C12" t="s">
        <v>37</v>
      </c>
      <c r="D12" s="24"/>
      <c r="E12" s="24"/>
      <c r="F12" s="24"/>
      <c r="G12" s="24"/>
      <c r="H12" s="25"/>
      <c r="I12" s="25"/>
      <c r="J12" s="25"/>
      <c r="K12" s="25"/>
    </row>
    <row r="13" spans="2:11">
      <c r="B13" t="s">
        <v>38</v>
      </c>
      <c r="C13" t="s">
        <v>39</v>
      </c>
      <c r="D13" s="24"/>
      <c r="E13" s="24"/>
      <c r="F13" s="24"/>
      <c r="G13" s="24"/>
      <c r="H13" s="25"/>
      <c r="I13" s="25"/>
      <c r="J13" s="25"/>
      <c r="K13" s="25"/>
    </row>
    <row r="14" spans="2:11">
      <c r="B14" t="s">
        <v>40</v>
      </c>
      <c r="C14" t="s">
        <v>41</v>
      </c>
      <c r="D14" s="24"/>
      <c r="E14" s="24"/>
      <c r="F14" s="24"/>
      <c r="G14" s="24"/>
      <c r="H14" s="25"/>
      <c r="I14" s="25"/>
      <c r="J14" s="25"/>
      <c r="K14" s="25"/>
    </row>
    <row r="15" spans="2:11">
      <c r="B15" t="s">
        <v>42</v>
      </c>
      <c r="C15" t="s">
        <v>43</v>
      </c>
      <c r="D15" s="24"/>
      <c r="E15" s="24"/>
      <c r="F15" s="24"/>
      <c r="G15" s="24"/>
      <c r="H15" s="25"/>
      <c r="I15" s="25"/>
      <c r="J15" s="25"/>
      <c r="K15" s="25"/>
    </row>
    <row r="16" spans="2:11">
      <c r="B16" t="s">
        <v>44</v>
      </c>
      <c r="C16" t="s">
        <v>45</v>
      </c>
      <c r="D16" s="24"/>
      <c r="E16" s="24"/>
      <c r="F16" s="24"/>
      <c r="G16" s="24"/>
      <c r="H16" s="25"/>
      <c r="I16" s="25"/>
      <c r="J16" s="25"/>
      <c r="K16" s="25"/>
    </row>
    <row r="17" spans="2:11">
      <c r="B17" t="s">
        <v>46</v>
      </c>
      <c r="C17" t="s">
        <v>47</v>
      </c>
      <c r="D17" s="24"/>
      <c r="E17" s="24"/>
      <c r="F17" s="24"/>
      <c r="G17" s="24"/>
      <c r="H17" s="25"/>
      <c r="I17" s="25"/>
      <c r="J17" s="25"/>
      <c r="K17" s="25"/>
    </row>
    <row r="18" spans="2:11">
      <c r="B18" s="22">
        <v>4.5</v>
      </c>
      <c r="C18" s="22" t="s">
        <v>48</v>
      </c>
      <c r="D18" s="24"/>
      <c r="E18" s="25"/>
      <c r="F18" s="25"/>
      <c r="G18" s="24"/>
      <c r="H18" s="25"/>
      <c r="I18" s="25"/>
      <c r="J18" s="25"/>
      <c r="K18" s="25"/>
    </row>
    <row r="19" spans="2:11">
      <c r="B19" t="s">
        <v>49</v>
      </c>
      <c r="C19" t="s">
        <v>50</v>
      </c>
      <c r="D19" s="24"/>
      <c r="E19" s="24"/>
      <c r="F19" s="24"/>
      <c r="G19" s="24"/>
      <c r="H19" s="25"/>
      <c r="I19" s="25"/>
      <c r="J19" s="25"/>
      <c r="K19" s="25"/>
    </row>
    <row r="20" spans="2:11">
      <c r="B20" t="s">
        <v>51</v>
      </c>
      <c r="C20" t="s">
        <v>52</v>
      </c>
      <c r="D20" s="24"/>
      <c r="E20" s="24"/>
      <c r="F20" s="24"/>
      <c r="G20" s="24"/>
      <c r="H20" s="25"/>
      <c r="I20" s="25"/>
      <c r="J20" s="25"/>
      <c r="K20" s="25"/>
    </row>
    <row r="21" spans="2:11">
      <c r="B21" t="s">
        <v>53</v>
      </c>
      <c r="C21" t="s">
        <v>54</v>
      </c>
      <c r="D21" s="24"/>
      <c r="E21" s="24"/>
      <c r="F21" s="24"/>
      <c r="G21" s="24"/>
      <c r="H21" s="25"/>
      <c r="I21" s="25"/>
      <c r="J21" s="25"/>
      <c r="K21" s="25"/>
    </row>
    <row r="22" spans="2:11">
      <c r="B22" t="s">
        <v>55</v>
      </c>
      <c r="C22" t="s">
        <v>56</v>
      </c>
      <c r="D22" s="24"/>
      <c r="E22" s="24"/>
      <c r="F22" s="24"/>
      <c r="G22" s="24"/>
      <c r="H22" s="25"/>
      <c r="I22" s="25"/>
      <c r="J22" s="25"/>
      <c r="K22" s="25"/>
    </row>
    <row r="23" spans="2:11">
      <c r="B23" t="s">
        <v>57</v>
      </c>
      <c r="C23" t="s">
        <v>58</v>
      </c>
      <c r="D23" s="24"/>
      <c r="E23" s="24"/>
      <c r="F23" s="24"/>
      <c r="G23" s="24"/>
      <c r="H23" s="25"/>
      <c r="I23" s="25"/>
      <c r="J23" s="25"/>
      <c r="K23" s="25"/>
    </row>
    <row r="24" spans="2:11">
      <c r="B24" s="22">
        <v>4.5999999999999996</v>
      </c>
      <c r="C24" s="22" t="s">
        <v>59</v>
      </c>
      <c r="D24" s="25"/>
      <c r="E24" s="25"/>
      <c r="F24" s="25"/>
      <c r="G24" s="24"/>
      <c r="H24" s="25"/>
      <c r="I24" s="25"/>
      <c r="J24" s="25"/>
      <c r="K24" s="25"/>
    </row>
    <row r="25" spans="2:11">
      <c r="C25" s="2" t="s">
        <v>61</v>
      </c>
    </row>
    <row r="29" spans="2:11">
      <c r="B29" t="s">
        <v>60</v>
      </c>
    </row>
  </sheetData>
  <mergeCells count="1">
    <mergeCell ref="C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M7"/>
  <sheetViews>
    <sheetView workbookViewId="0">
      <selection activeCell="M7" sqref="M7"/>
    </sheetView>
  </sheetViews>
  <sheetFormatPr baseColWidth="10" defaultRowHeight="15"/>
  <sheetData>
    <row r="3" spans="2:13" ht="15.75" thickBot="1"/>
    <row r="4" spans="2:13">
      <c r="B4" s="79" t="s">
        <v>62</v>
      </c>
      <c r="C4" s="80"/>
      <c r="D4" s="87" t="s">
        <v>63</v>
      </c>
      <c r="E4" s="87"/>
      <c r="F4" s="87" t="s">
        <v>64</v>
      </c>
      <c r="G4" s="87"/>
      <c r="H4" s="87"/>
      <c r="I4" s="87"/>
      <c r="J4" s="90"/>
      <c r="K4" s="77" t="s">
        <v>65</v>
      </c>
    </row>
    <row r="5" spans="2:13">
      <c r="B5" s="81"/>
      <c r="C5" s="82"/>
      <c r="D5" s="88"/>
      <c r="E5" s="88"/>
      <c r="F5" s="88"/>
      <c r="G5" s="88"/>
      <c r="H5" s="88"/>
      <c r="I5" s="88"/>
      <c r="J5" s="91"/>
      <c r="K5" s="78"/>
    </row>
    <row r="6" spans="2:13" ht="15.75" thickBot="1">
      <c r="B6" s="83"/>
      <c r="C6" s="84"/>
      <c r="D6" s="89"/>
      <c r="E6" s="89"/>
      <c r="F6" s="89"/>
      <c r="G6" s="89"/>
      <c r="H6" s="89"/>
      <c r="I6" s="89"/>
      <c r="J6" s="92"/>
      <c r="K6" s="78"/>
    </row>
    <row r="7" spans="2:13" ht="50.25" customHeight="1" thickBot="1">
      <c r="B7" s="85">
        <v>3</v>
      </c>
      <c r="C7" s="86"/>
      <c r="D7" s="86">
        <v>1</v>
      </c>
      <c r="E7" s="86"/>
      <c r="F7" s="93" t="s">
        <v>94</v>
      </c>
      <c r="G7" s="94"/>
      <c r="H7" s="94"/>
      <c r="I7" s="94"/>
      <c r="J7" s="95"/>
      <c r="K7" s="58">
        <f>100-((D7/B7)*100)</f>
        <v>66.666666666666671</v>
      </c>
      <c r="M7" s="60" t="s">
        <v>95</v>
      </c>
    </row>
  </sheetData>
  <mergeCells count="7">
    <mergeCell ref="K4:K6"/>
    <mergeCell ref="B4:C6"/>
    <mergeCell ref="B7:C7"/>
    <mergeCell ref="D4:E6"/>
    <mergeCell ref="F4:J6"/>
    <mergeCell ref="D7:E7"/>
    <mergeCell ref="F7:J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26"/>
  <sheetViews>
    <sheetView topLeftCell="D1" workbookViewId="0">
      <selection activeCell="D2" sqref="D2:E4"/>
    </sheetView>
  </sheetViews>
  <sheetFormatPr baseColWidth="10" defaultRowHeight="15"/>
  <cols>
    <col min="3" max="3" width="34.42578125" customWidth="1"/>
  </cols>
  <sheetData>
    <row r="2" spans="2:11">
      <c r="D2" s="97" t="s">
        <v>68</v>
      </c>
      <c r="E2" s="97"/>
      <c r="F2" s="98" t="s">
        <v>66</v>
      </c>
      <c r="G2" s="98" t="s">
        <v>67</v>
      </c>
      <c r="H2" s="97" t="s">
        <v>69</v>
      </c>
      <c r="I2" s="97"/>
      <c r="J2" s="98" t="s">
        <v>66</v>
      </c>
      <c r="K2" s="98" t="s">
        <v>67</v>
      </c>
    </row>
    <row r="3" spans="2:11">
      <c r="D3" s="97"/>
      <c r="E3" s="97"/>
      <c r="F3" s="98"/>
      <c r="G3" s="98"/>
      <c r="H3" s="97"/>
      <c r="I3" s="97"/>
      <c r="J3" s="98"/>
      <c r="K3" s="98"/>
    </row>
    <row r="4" spans="2:11">
      <c r="D4" s="97"/>
      <c r="E4" s="97"/>
      <c r="F4" s="98"/>
      <c r="G4" s="98"/>
      <c r="H4" s="97"/>
      <c r="I4" s="97"/>
      <c r="J4" s="98"/>
      <c r="K4" s="98"/>
    </row>
    <row r="5" spans="2:11">
      <c r="B5" s="26">
        <v>4.0999999999999996</v>
      </c>
      <c r="C5" s="26" t="s">
        <v>24</v>
      </c>
      <c r="D5" s="96"/>
      <c r="E5" s="96"/>
      <c r="F5" s="26"/>
      <c r="G5" s="26"/>
      <c r="H5" s="96"/>
      <c r="I5" s="96"/>
      <c r="J5" s="26"/>
      <c r="K5" s="26"/>
    </row>
    <row r="6" spans="2:11">
      <c r="B6" s="26">
        <v>4.2</v>
      </c>
      <c r="C6" s="26" t="s">
        <v>25</v>
      </c>
      <c r="D6" s="96"/>
      <c r="E6" s="96"/>
      <c r="F6" s="26"/>
      <c r="G6" s="26"/>
      <c r="H6" s="96"/>
      <c r="I6" s="96"/>
      <c r="J6" s="26"/>
      <c r="K6" s="26"/>
    </row>
    <row r="7" spans="2:11">
      <c r="B7" s="27">
        <v>4.3</v>
      </c>
      <c r="C7" s="27" t="s">
        <v>26</v>
      </c>
      <c r="D7" s="96"/>
      <c r="E7" s="96"/>
      <c r="F7" s="26"/>
      <c r="G7" s="26"/>
      <c r="H7" s="96"/>
      <c r="I7" s="96"/>
      <c r="J7" s="26"/>
      <c r="K7" s="26"/>
    </row>
    <row r="8" spans="2:11">
      <c r="B8" s="28" t="s">
        <v>27</v>
      </c>
      <c r="C8" s="26" t="s">
        <v>28</v>
      </c>
      <c r="D8" s="96"/>
      <c r="E8" s="96"/>
      <c r="F8" s="26"/>
      <c r="G8" s="26"/>
      <c r="H8" s="96"/>
      <c r="I8" s="96"/>
      <c r="J8" s="26"/>
      <c r="K8" s="26"/>
    </row>
    <row r="9" spans="2:11">
      <c r="B9" s="26" t="s">
        <v>29</v>
      </c>
      <c r="C9" s="26" t="s">
        <v>30</v>
      </c>
      <c r="D9" s="98"/>
      <c r="E9" s="98"/>
      <c r="F9" s="44"/>
      <c r="G9" s="44"/>
      <c r="K9" s="44"/>
    </row>
    <row r="10" spans="2:11">
      <c r="B10" s="26" t="s">
        <v>31</v>
      </c>
      <c r="C10" s="26" t="s">
        <v>32</v>
      </c>
      <c r="D10" s="96"/>
      <c r="E10" s="96"/>
      <c r="F10" s="26"/>
      <c r="G10" s="26"/>
      <c r="H10" s="98"/>
      <c r="I10" s="98"/>
      <c r="J10" s="44"/>
      <c r="K10" s="51"/>
    </row>
    <row r="11" spans="2:11">
      <c r="B11" s="27">
        <v>4.4000000000000004</v>
      </c>
      <c r="C11" s="27" t="s">
        <v>33</v>
      </c>
      <c r="D11" s="96"/>
      <c r="E11" s="96"/>
      <c r="F11" s="26"/>
      <c r="G11" s="26"/>
      <c r="H11" s="96"/>
      <c r="I11" s="96"/>
      <c r="J11" s="26"/>
      <c r="K11" s="26"/>
    </row>
    <row r="12" spans="2:11">
      <c r="B12" s="26" t="s">
        <v>34</v>
      </c>
      <c r="C12" s="26" t="s">
        <v>35</v>
      </c>
      <c r="D12" s="96"/>
      <c r="E12" s="96"/>
      <c r="F12" s="26"/>
      <c r="G12" s="26"/>
      <c r="H12" s="96"/>
      <c r="I12" s="96"/>
      <c r="J12" s="26"/>
      <c r="K12" s="26"/>
    </row>
    <row r="13" spans="2:11">
      <c r="B13" s="26" t="s">
        <v>36</v>
      </c>
      <c r="C13" s="26" t="s">
        <v>37</v>
      </c>
      <c r="D13" s="96"/>
      <c r="E13" s="96"/>
      <c r="F13" s="26"/>
      <c r="G13" s="26"/>
      <c r="H13" s="96"/>
      <c r="I13" s="96"/>
      <c r="J13" s="26"/>
      <c r="K13" s="26"/>
    </row>
    <row r="14" spans="2:11">
      <c r="B14" s="26" t="s">
        <v>38</v>
      </c>
      <c r="C14" s="26" t="s">
        <v>39</v>
      </c>
      <c r="D14" s="96"/>
      <c r="E14" s="96"/>
      <c r="F14" s="26"/>
      <c r="G14" s="26"/>
      <c r="H14" s="96"/>
      <c r="I14" s="96"/>
      <c r="J14" s="26"/>
      <c r="K14" s="26"/>
    </row>
    <row r="15" spans="2:11">
      <c r="B15" s="26" t="s">
        <v>40</v>
      </c>
      <c r="C15" s="26" t="s">
        <v>41</v>
      </c>
      <c r="D15" s="96"/>
      <c r="E15" s="96"/>
      <c r="F15" s="26"/>
      <c r="G15" s="26"/>
      <c r="H15" s="96"/>
      <c r="I15" s="96"/>
      <c r="J15" s="26"/>
      <c r="K15" s="26"/>
    </row>
    <row r="16" spans="2:11">
      <c r="B16" s="26" t="s">
        <v>42</v>
      </c>
      <c r="C16" s="26" t="s">
        <v>43</v>
      </c>
      <c r="D16" s="96"/>
      <c r="E16" s="96"/>
      <c r="F16" s="26"/>
      <c r="G16" s="26"/>
      <c r="H16" s="96"/>
      <c r="I16" s="96"/>
      <c r="J16" s="26"/>
      <c r="K16" s="26"/>
    </row>
    <row r="17" spans="2:11">
      <c r="B17" s="26" t="s">
        <v>44</v>
      </c>
      <c r="C17" s="26" t="s">
        <v>45</v>
      </c>
      <c r="D17" s="96"/>
      <c r="E17" s="96"/>
      <c r="F17" s="26"/>
      <c r="G17" s="26"/>
      <c r="H17" s="96"/>
      <c r="I17" s="96"/>
      <c r="J17" s="26"/>
      <c r="K17" s="26"/>
    </row>
    <row r="18" spans="2:11">
      <c r="B18" s="26" t="s">
        <v>46</v>
      </c>
      <c r="C18" s="26" t="s">
        <v>47</v>
      </c>
      <c r="D18" s="96"/>
      <c r="E18" s="96"/>
      <c r="F18" s="26"/>
      <c r="G18" s="26"/>
      <c r="H18" s="96"/>
      <c r="I18" s="96"/>
      <c r="J18" s="26"/>
      <c r="K18" s="26"/>
    </row>
    <row r="19" spans="2:11">
      <c r="B19" s="27">
        <v>4.5</v>
      </c>
      <c r="C19" s="27" t="s">
        <v>48</v>
      </c>
      <c r="D19" s="96"/>
      <c r="E19" s="96"/>
      <c r="F19" s="26"/>
      <c r="G19" s="26"/>
      <c r="H19" s="96"/>
      <c r="I19" s="96"/>
      <c r="J19" s="26"/>
      <c r="K19" s="26"/>
    </row>
    <row r="20" spans="2:11">
      <c r="B20" s="26" t="s">
        <v>49</v>
      </c>
      <c r="C20" s="26" t="s">
        <v>50</v>
      </c>
      <c r="D20" s="96"/>
      <c r="E20" s="96"/>
      <c r="F20" s="26"/>
      <c r="G20" s="26"/>
      <c r="H20" s="96"/>
      <c r="I20" s="96"/>
      <c r="J20" s="26"/>
      <c r="K20" s="26"/>
    </row>
    <row r="21" spans="2:11">
      <c r="B21" s="26" t="s">
        <v>51</v>
      </c>
      <c r="C21" s="26" t="s">
        <v>52</v>
      </c>
      <c r="D21" s="96"/>
      <c r="E21" s="96"/>
      <c r="F21" s="26"/>
      <c r="G21" s="26"/>
      <c r="H21" s="96"/>
      <c r="I21" s="96"/>
      <c r="J21" s="26"/>
      <c r="K21" s="26"/>
    </row>
    <row r="22" spans="2:11">
      <c r="B22" s="26" t="s">
        <v>53</v>
      </c>
      <c r="C22" s="26" t="s">
        <v>54</v>
      </c>
      <c r="D22" s="96"/>
      <c r="E22" s="96"/>
      <c r="F22" s="26"/>
      <c r="G22" s="42"/>
      <c r="H22" s="96"/>
      <c r="I22" s="96"/>
      <c r="J22" s="26"/>
      <c r="K22" s="26"/>
    </row>
    <row r="23" spans="2:11">
      <c r="B23" s="26" t="s">
        <v>55</v>
      </c>
      <c r="C23" s="26" t="s">
        <v>56</v>
      </c>
      <c r="D23" s="96"/>
      <c r="E23" s="96"/>
      <c r="F23" s="26"/>
      <c r="G23" s="26"/>
      <c r="H23" s="96"/>
      <c r="I23" s="96"/>
      <c r="J23" s="26"/>
      <c r="K23" s="26"/>
    </row>
    <row r="24" spans="2:11">
      <c r="B24" s="26" t="s">
        <v>57</v>
      </c>
      <c r="C24" s="26" t="s">
        <v>58</v>
      </c>
      <c r="D24" s="96"/>
      <c r="E24" s="96"/>
      <c r="F24" s="26"/>
      <c r="G24" s="26"/>
      <c r="H24" s="96"/>
      <c r="I24" s="96"/>
      <c r="J24" s="26"/>
      <c r="K24" s="26"/>
    </row>
    <row r="25" spans="2:11" ht="15.75" thickBot="1">
      <c r="B25" s="27">
        <v>4.5999999999999996</v>
      </c>
      <c r="C25" s="27" t="s">
        <v>59</v>
      </c>
      <c r="D25" s="104"/>
      <c r="E25" s="104"/>
      <c r="F25" s="30"/>
      <c r="G25" s="30"/>
      <c r="H25" s="99"/>
      <c r="I25" s="100"/>
      <c r="J25" s="30"/>
      <c r="K25" s="30"/>
    </row>
    <row r="26" spans="2:11" ht="15.75" thickBot="1">
      <c r="C26" s="29" t="s">
        <v>0</v>
      </c>
      <c r="D26" s="101">
        <f>(F26+G26)</f>
        <v>0</v>
      </c>
      <c r="E26" s="102"/>
      <c r="F26" s="31">
        <f>SUM(F5:F25)</f>
        <v>0</v>
      </c>
      <c r="G26" s="31">
        <f>SUM(G5:G25)</f>
        <v>0</v>
      </c>
      <c r="H26" s="103">
        <f>SUM(J26,K26)</f>
        <v>0</v>
      </c>
      <c r="I26" s="102"/>
      <c r="J26" s="31">
        <f>SUM(J2:J25)</f>
        <v>0</v>
      </c>
      <c r="K26" s="32">
        <f>SUM(K5:K25)</f>
        <v>0</v>
      </c>
    </row>
  </sheetData>
  <mergeCells count="49">
    <mergeCell ref="H25:I25"/>
    <mergeCell ref="D26:E26"/>
    <mergeCell ref="H26:I26"/>
    <mergeCell ref="D25:E25"/>
    <mergeCell ref="H21:I21"/>
    <mergeCell ref="D21:E21"/>
    <mergeCell ref="D22:E22"/>
    <mergeCell ref="D23:E23"/>
    <mergeCell ref="D24:E24"/>
    <mergeCell ref="H20:I20"/>
    <mergeCell ref="H22:I22"/>
    <mergeCell ref="H23:I23"/>
    <mergeCell ref="H24:I24"/>
    <mergeCell ref="H10:I10"/>
    <mergeCell ref="H15:I15"/>
    <mergeCell ref="H16:I16"/>
    <mergeCell ref="H17:I17"/>
    <mergeCell ref="H18:I18"/>
    <mergeCell ref="H19:I19"/>
    <mergeCell ref="H11:I11"/>
    <mergeCell ref="H12:I12"/>
    <mergeCell ref="H13:I13"/>
    <mergeCell ref="H14:I14"/>
    <mergeCell ref="J2:J4"/>
    <mergeCell ref="K2:K4"/>
    <mergeCell ref="D5:E5"/>
    <mergeCell ref="D6:E6"/>
    <mergeCell ref="D20:E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8:E8"/>
    <mergeCell ref="D7:E7"/>
    <mergeCell ref="D2:E4"/>
    <mergeCell ref="H2:I4"/>
    <mergeCell ref="F2:F4"/>
    <mergeCell ref="G2:G4"/>
    <mergeCell ref="H5:I5"/>
    <mergeCell ref="H6:I6"/>
    <mergeCell ref="H7:I7"/>
    <mergeCell ref="H8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L17"/>
  <sheetViews>
    <sheetView tabSelected="1" workbookViewId="0">
      <selection activeCell="D12" sqref="D12"/>
    </sheetView>
  </sheetViews>
  <sheetFormatPr baseColWidth="10" defaultRowHeight="15"/>
  <cols>
    <col min="4" max="4" width="14" customWidth="1"/>
    <col min="5" max="5" width="14.140625" customWidth="1"/>
    <col min="11" max="11" width="8.140625" customWidth="1"/>
    <col min="12" max="12" width="7.28515625" customWidth="1"/>
  </cols>
  <sheetData>
    <row r="3" spans="2:12" ht="15.75" thickBot="1"/>
    <row r="4" spans="2:12" ht="15" customHeight="1">
      <c r="B4" s="112" t="s">
        <v>70</v>
      </c>
      <c r="C4" s="113"/>
      <c r="D4" s="107" t="s">
        <v>71</v>
      </c>
      <c r="E4" s="107"/>
      <c r="F4" s="118" t="s">
        <v>74</v>
      </c>
      <c r="G4" s="119"/>
      <c r="H4" s="119"/>
      <c r="I4" s="119"/>
      <c r="J4" s="120"/>
      <c r="K4" s="107" t="s">
        <v>77</v>
      </c>
      <c r="L4" s="108"/>
    </row>
    <row r="5" spans="2:12" ht="14.25" customHeight="1">
      <c r="B5" s="114"/>
      <c r="C5" s="115"/>
      <c r="D5" s="109"/>
      <c r="E5" s="109"/>
      <c r="F5" s="121"/>
      <c r="G5" s="122"/>
      <c r="H5" s="122"/>
      <c r="I5" s="122"/>
      <c r="J5" s="123"/>
      <c r="K5" s="109"/>
      <c r="L5" s="110"/>
    </row>
    <row r="6" spans="2:12" ht="15" hidden="1" customHeight="1">
      <c r="B6" s="114"/>
      <c r="C6" s="115"/>
      <c r="D6" s="109"/>
      <c r="E6" s="109"/>
      <c r="F6" s="121"/>
      <c r="G6" s="122"/>
      <c r="H6" s="122"/>
      <c r="I6" s="122"/>
      <c r="J6" s="123"/>
      <c r="K6" s="37"/>
      <c r="L6" s="39"/>
    </row>
    <row r="7" spans="2:12" ht="15.75" thickBot="1">
      <c r="B7" s="116"/>
      <c r="C7" s="117"/>
      <c r="D7" s="34" t="s">
        <v>72</v>
      </c>
      <c r="E7" s="34" t="s">
        <v>73</v>
      </c>
      <c r="F7" s="124"/>
      <c r="G7" s="125"/>
      <c r="H7" s="125"/>
      <c r="I7" s="125"/>
      <c r="J7" s="126"/>
      <c r="K7" s="40" t="s">
        <v>75</v>
      </c>
      <c r="L7" s="41" t="s">
        <v>76</v>
      </c>
    </row>
    <row r="8" spans="2:12">
      <c r="B8" s="105"/>
      <c r="C8" s="106"/>
      <c r="D8" s="35">
        <v>0</v>
      </c>
      <c r="E8" s="35">
        <v>0</v>
      </c>
      <c r="F8" s="111"/>
      <c r="G8" s="111"/>
      <c r="H8" s="111"/>
      <c r="I8" s="111"/>
      <c r="J8" s="111"/>
      <c r="K8" s="36"/>
      <c r="L8" s="38"/>
    </row>
    <row r="9" spans="2:12">
      <c r="B9" s="33"/>
      <c r="C9" s="33"/>
    </row>
    <row r="17" spans="2:2">
      <c r="B17" t="s">
        <v>78</v>
      </c>
    </row>
  </sheetData>
  <mergeCells count="6">
    <mergeCell ref="B8:C8"/>
    <mergeCell ref="K4:L5"/>
    <mergeCell ref="D4:E6"/>
    <mergeCell ref="F8:J8"/>
    <mergeCell ref="B4:C7"/>
    <mergeCell ref="F4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 Rector</vt:lpstr>
      <vt:lpstr>Ultima Auditoria</vt:lpstr>
      <vt:lpstr>Acuerdos</vt:lpstr>
      <vt:lpstr>RAC´s RAP´s</vt:lpstr>
      <vt:lpstr>Comunicación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usuario09</dc:creator>
  <cp:lastModifiedBy>USUARIO</cp:lastModifiedBy>
  <cp:lastPrinted>2014-04-02T22:40:38Z</cp:lastPrinted>
  <dcterms:created xsi:type="dcterms:W3CDTF">2011-12-01T00:27:29Z</dcterms:created>
  <dcterms:modified xsi:type="dcterms:W3CDTF">2016-06-27T20:15:46Z</dcterms:modified>
</cp:coreProperties>
</file>